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J193" i="1"/>
  <c r="I193" i="1"/>
  <c r="H193" i="1"/>
  <c r="G193" i="1"/>
  <c r="F193" i="1"/>
  <c r="B185" i="1"/>
  <c r="A185" i="1"/>
  <c r="J184" i="1"/>
  <c r="J194" i="1" s="1"/>
  <c r="I184" i="1"/>
  <c r="I194" i="1" s="1"/>
  <c r="H184" i="1"/>
  <c r="H194" i="1" s="1"/>
  <c r="G184" i="1"/>
  <c r="F184" i="1"/>
  <c r="F194" i="1" s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H108" i="1"/>
  <c r="H119" i="1" s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24" i="1" s="1"/>
  <c r="H157" i="1" l="1"/>
  <c r="J176" i="1"/>
  <c r="G194" i="1"/>
  <c r="G157" i="1"/>
  <c r="I176" i="1"/>
  <c r="I138" i="1"/>
  <c r="G138" i="1"/>
  <c r="I119" i="1"/>
  <c r="G119" i="1"/>
  <c r="I100" i="1"/>
  <c r="G100" i="1"/>
  <c r="I81" i="1"/>
  <c r="G81" i="1"/>
  <c r="I62" i="1"/>
  <c r="G62" i="1"/>
  <c r="F43" i="1"/>
  <c r="F195" i="1" s="1"/>
  <c r="I43" i="1"/>
  <c r="G43" i="1"/>
  <c r="J24" i="1"/>
  <c r="I24" i="1"/>
  <c r="I195" i="1" s="1"/>
  <c r="H24" i="1"/>
  <c r="H195" i="1" s="1"/>
  <c r="G24" i="1"/>
  <c r="J195" i="1" l="1"/>
  <c r="G195" i="1"/>
</calcChain>
</file>

<file path=xl/sharedStrings.xml><?xml version="1.0" encoding="utf-8"?>
<sst xmlns="http://schemas.openxmlformats.org/spreadsheetml/2006/main" count="361" uniqueCount="150">
  <si>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</si>
  <si>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</si>
  <si>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</si>
  <si>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</si>
  <si>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</si>
  <si>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</si>
  <si>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</si>
  <si>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</si>
  <si>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</si>
  <si>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</si>
  <si>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</si>
  <si>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</si>
  <si>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</si>
  <si>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</si>
  <si>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</si>
  <si>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</si>
  <si>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</si>
  <si>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</si>
  <si>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</si>
  <si>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</si>
  <si>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</si>
  <si>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</si>
  <si>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</si>
  <si>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</si>
  <si>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</si>
  <si>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</si>
  <si>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</si>
  <si>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</si>
  <si>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</si>
  <si>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</si>
  <si>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</si>
  <si>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</si>
  <si>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</si>
  <si>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</si>
  <si>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</si>
  <si>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</si>
  <si>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</si>
  <si>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</si>
  <si>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</si>
  <si>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</si>
  <si>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</si>
  <si>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</si>
  <si>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</si>
  <si>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</si>
  <si>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</si>
  <si>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</si>
  <si>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</si>
  <si>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</si>
  <si>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</si>
  <si>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</si>
  <si>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</si>
  <si>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</si>
  <si>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</si>
  <si>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</si>
  <si>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</si>
  <si>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</si>
  <si>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</si>
  <si>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</si>
  <si>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</si>
  <si>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</si>
  <si>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</si>
  <si>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</si>
  <si>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</si>
  <si>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</si>
  <si>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</si>
  <si>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</si>
  <si>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</si>
  <si>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</si>
  <si>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</si>
  <si>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</si>
  <si>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</si>
  <si>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</si>
  <si>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Салат из моркови с яблоками</t>
  </si>
  <si>
    <t>Сырники творожные</t>
  </si>
  <si>
    <t>219-У</t>
  </si>
  <si>
    <t>Чай черный с лимоном</t>
  </si>
  <si>
    <t>Соус сладкий сметаный</t>
  </si>
  <si>
    <t>Салат из свеклы с сыром</t>
  </si>
  <si>
    <t>Щи из свежей капусты</t>
  </si>
  <si>
    <t>87-У</t>
  </si>
  <si>
    <t>Фрикадельки школ. в соусе</t>
  </si>
  <si>
    <t>280-У</t>
  </si>
  <si>
    <t>Макароны отварные</t>
  </si>
  <si>
    <t>Компот из сухофруктов</t>
  </si>
  <si>
    <t>Хлеб ржано-пшеничный</t>
  </si>
  <si>
    <t>Каша молочная овсяная</t>
  </si>
  <si>
    <t>Лепешка с сыром</t>
  </si>
  <si>
    <t>Кофейный напиток</t>
  </si>
  <si>
    <t>Овощи порционно</t>
  </si>
  <si>
    <t>Суп овощной</t>
  </si>
  <si>
    <t>99-У</t>
  </si>
  <si>
    <t>Тефтели дет. с овощами тушеными</t>
  </si>
  <si>
    <t>279-У</t>
  </si>
  <si>
    <t>Картофельное пюре</t>
  </si>
  <si>
    <t>54-11</t>
  </si>
  <si>
    <t>Компот из смородины</t>
  </si>
  <si>
    <t>54-7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</si>
  <si>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</si>
  <si>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</si>
  <si>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</si>
  <si>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</si>
  <si>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</si>
  <si>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</si>
  <si>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</si>
  <si>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</si>
  <si>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</si>
  <si>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Чай фруктовый</t>
  </si>
  <si>
    <t>Салат -коктель фруктовый</t>
  </si>
  <si>
    <t xml:space="preserve">Салат из свеклы с маслом раст. </t>
  </si>
  <si>
    <t>Щи из свежей капусты со сметаной</t>
  </si>
  <si>
    <t>51-1</t>
  </si>
  <si>
    <t>Крокеты детские</t>
  </si>
  <si>
    <t>299-У</t>
  </si>
  <si>
    <t>Каша пшеная молочная</t>
  </si>
  <si>
    <t>2,47-У</t>
  </si>
  <si>
    <t>Шанежка наливная</t>
  </si>
  <si>
    <t>740.02-У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</si>
  <si>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</si>
  <si>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</si>
  <si>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</si>
  <si>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</si>
  <si>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</si>
  <si>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</si>
  <si>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Вареники с творогом</t>
  </si>
  <si>
    <t>Молоко сгущеное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</si>
  <si>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</si>
  <si>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</si>
  <si>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</si>
  <si>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</si>
  <si>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</si>
  <si>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</si>
  <si>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</si>
  <si>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</t>
  </si>
  <si>
    <t>54-19</t>
  </si>
  <si>
    <t>Морковь в нарезке</t>
  </si>
  <si>
    <t>54-32</t>
  </si>
  <si>
    <t>Яйцо вареное</t>
  </si>
  <si>
    <t>Суп катроф. с макар. изделиями</t>
  </si>
  <si>
    <t>Фрикадельки детские</t>
  </si>
  <si>
    <t>Соус ягодный сладкий</t>
  </si>
  <si>
    <t>334-У</t>
  </si>
  <si>
    <t>Апельсин</t>
  </si>
  <si>
    <t>Суп картофельный с клецками</t>
  </si>
  <si>
    <t>267.66-У</t>
  </si>
  <si>
    <t>Сок яблочный</t>
  </si>
  <si>
    <t>Блины со сгущ. молоком</t>
  </si>
  <si>
    <t>Красногуляевская СШ</t>
  </si>
  <si>
    <t>Картофель тушеный с мясом</t>
  </si>
  <si>
    <t>директор</t>
  </si>
  <si>
    <t>Т.Н. Брехова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</si>
</sst>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221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146</v>
      </c>
      <c r="D1" s="56"/>
      <c r="E1" s="56"/>
      <c r="F1" s="12" t="s">
        <v>16</v>
      </c>
      <c r="G1" s="2" t="s">
        <v>17</v>
      </c>
      <c r="H1" s="57" t="s">
        <v>148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149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42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4.5999999999999996</v>
      </c>
      <c r="H9" s="43">
        <v>0.5</v>
      </c>
      <c r="I9" s="43">
        <v>29.4</v>
      </c>
      <c r="J9" s="43">
        <v>140.6</v>
      </c>
      <c r="K9" s="44" t="s">
        <v>44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45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46</v>
      </c>
      <c r="L11" s="43"/>
    </row>
    <row r="12" spans="1:12" ht="14.5" x14ac:dyDescent="0.35">
      <c r="A12" s="23"/>
      <c r="B12" s="15"/>
      <c r="C12" s="11"/>
      <c r="D12" s="6"/>
      <c r="E12" s="42" t="s">
        <v>47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 t="s">
        <v>48</v>
      </c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</v>
      </c>
      <c r="H13" s="19">
        <f t="shared" si="0"/>
        <v>20.8</v>
      </c>
      <c r="I13" s="19">
        <f t="shared" si="0"/>
        <v>68.399999999999991</v>
      </c>
      <c r="J13" s="19">
        <f t="shared" si="0"/>
        <v>528.70000000000005</v>
      </c>
      <c r="K13" s="25"/>
      <c r="L13" s="19"/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0.64</v>
      </c>
      <c r="H14" s="43">
        <v>0.1</v>
      </c>
      <c r="I14" s="43">
        <v>2.04</v>
      </c>
      <c r="J14" s="43">
        <v>11.6</v>
      </c>
      <c r="K14" s="44">
        <v>13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5.7</v>
      </c>
      <c r="H15" s="43">
        <v>7.2</v>
      </c>
      <c r="I15" s="43">
        <v>12.1</v>
      </c>
      <c r="J15" s="43">
        <v>135.80000000000001</v>
      </c>
      <c r="K15" s="44">
        <v>113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52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54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56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57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44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34.54</v>
      </c>
      <c r="H23" s="19">
        <f t="shared" si="1"/>
        <v>31.600000000000005</v>
      </c>
      <c r="I23" s="19">
        <f t="shared" si="1"/>
        <v>102.44</v>
      </c>
      <c r="J23" s="19">
        <f t="shared" si="1"/>
        <v>832.59999999999991</v>
      </c>
      <c r="K23" s="25"/>
      <c r="L23" s="19"/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2">G13+G23</f>
        <v>51.739999999999995</v>
      </c>
      <c r="H24" s="32">
        <f t="shared" si="2"/>
        <v>52.400000000000006</v>
      </c>
      <c r="I24" s="32">
        <f t="shared" si="2"/>
        <v>170.83999999999997</v>
      </c>
      <c r="J24" s="32">
        <f t="shared" si="2"/>
        <v>1361.3</v>
      </c>
      <c r="K24" s="32"/>
      <c r="L24" s="32"/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59</v>
      </c>
      <c r="L25" s="40"/>
    </row>
    <row r="26" spans="1:12" ht="14.5" x14ac:dyDescent="0.35">
      <c r="A26" s="14"/>
      <c r="B26" s="15"/>
      <c r="C26" s="11"/>
      <c r="D26" s="6"/>
      <c r="E26" s="42" t="s">
        <v>60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62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44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63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44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13.3</v>
      </c>
      <c r="H32" s="19">
        <f t="shared" ref="H32" si="4">SUM(H25:H31)</f>
        <v>14.7</v>
      </c>
      <c r="I32" s="19">
        <f t="shared" ref="I32" si="5">SUM(I25:I31)</f>
        <v>72.199999999999989</v>
      </c>
      <c r="J32" s="19">
        <f t="shared" ref="J32" si="6">SUM(J25:J31)</f>
        <v>473.2</v>
      </c>
      <c r="K32" s="25"/>
      <c r="L32" s="19"/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0.74</v>
      </c>
      <c r="H33" s="43">
        <v>0.08</v>
      </c>
      <c r="I33" s="43">
        <v>2.2000000000000002</v>
      </c>
      <c r="J33" s="43">
        <v>12.5</v>
      </c>
      <c r="K33" s="44">
        <v>17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68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70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57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44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7">SUM(G33:G41)</f>
        <v>29.94</v>
      </c>
      <c r="H42" s="19">
        <f t="shared" ref="H42" si="8">SUM(H33:H41)</f>
        <v>32.68</v>
      </c>
      <c r="I42" s="19">
        <f t="shared" ref="I42" si="9">SUM(I33:I41)</f>
        <v>111.3</v>
      </c>
      <c r="J42" s="19">
        <f t="shared" ref="J42" si="10">SUM(J33:J41)</f>
        <v>859.19999999999993</v>
      </c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1250</v>
      </c>
      <c r="G43" s="32">
        <f t="shared" ref="G43" si="11">G32+G42</f>
        <v>43.24</v>
      </c>
      <c r="H43" s="32">
        <f t="shared" ref="H43" si="12">H32+H42</f>
        <v>47.379999999999995</v>
      </c>
      <c r="I43" s="32">
        <f t="shared" ref="I43" si="13">I32+I42</f>
        <v>183.5</v>
      </c>
      <c r="J43" s="32">
        <f t="shared" ref="J43" si="14">J32+J42</f>
        <v>1332.3999999999999</v>
      </c>
      <c r="K43" s="32"/>
      <c r="L43" s="32"/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50</v>
      </c>
      <c r="G44" s="40">
        <v>0.5</v>
      </c>
      <c r="H44" s="40">
        <v>1.6</v>
      </c>
      <c r="I44" s="40">
        <v>6.2</v>
      </c>
      <c r="J44" s="40">
        <v>41.1</v>
      </c>
      <c r="K44" s="41">
        <v>60</v>
      </c>
      <c r="L44" s="40"/>
    </row>
    <row r="45" spans="1:12" ht="14.5" x14ac:dyDescent="0.35">
      <c r="A45" s="23"/>
      <c r="B45" s="15"/>
      <c r="C45" s="11"/>
      <c r="D45" s="6"/>
      <c r="E45" s="42" t="s">
        <v>73</v>
      </c>
      <c r="F45" s="43">
        <v>150</v>
      </c>
      <c r="G45" s="43">
        <v>29.7</v>
      </c>
      <c r="H45" s="43">
        <v>13.4</v>
      </c>
      <c r="I45" s="43">
        <v>22.6</v>
      </c>
      <c r="J45" s="43">
        <v>329.9</v>
      </c>
      <c r="K45" s="44" t="s">
        <v>74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44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76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>
        <v>330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36</v>
      </c>
      <c r="H51" s="19">
        <f t="shared" ref="H51" si="16">SUM(H44:H50)</f>
        <v>19.899999999999999</v>
      </c>
      <c r="I51" s="19">
        <f t="shared" ref="I51" si="17">SUM(I44:I50)</f>
        <v>65.5</v>
      </c>
      <c r="J51" s="19">
        <f t="shared" ref="J51" si="18">SUM(J44:J50)</f>
        <v>585.5</v>
      </c>
      <c r="K51" s="25"/>
      <c r="L51" s="19"/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79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81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46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0.4</v>
      </c>
      <c r="H56" s="43">
        <v>0</v>
      </c>
      <c r="I56" s="43">
        <v>125.1</v>
      </c>
      <c r="J56" s="43">
        <v>102</v>
      </c>
      <c r="K56" s="44">
        <v>639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84</v>
      </c>
      <c r="F58" s="43">
        <v>50</v>
      </c>
      <c r="G58" s="43">
        <v>3.3</v>
      </c>
      <c r="H58" s="43">
        <v>0.6</v>
      </c>
      <c r="I58" s="43">
        <v>19.8</v>
      </c>
      <c r="J58" s="43">
        <v>97.8</v>
      </c>
      <c r="K58" s="44" t="s">
        <v>44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19">SUM(G52:G60)</f>
        <v>26.2</v>
      </c>
      <c r="H61" s="19">
        <f t="shared" ref="H61" si="20">SUM(H52:H60)</f>
        <v>29.300000000000004</v>
      </c>
      <c r="I61" s="19">
        <f t="shared" ref="I61" si="21">SUM(I52:I60)</f>
        <v>202.2</v>
      </c>
      <c r="J61" s="19">
        <f t="shared" ref="J61" si="22">SUM(J52:J60)</f>
        <v>777.09999999999991</v>
      </c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1250</v>
      </c>
      <c r="G62" s="32">
        <f t="shared" ref="G62" si="23">G51+G61</f>
        <v>62.2</v>
      </c>
      <c r="H62" s="32">
        <f t="shared" ref="H62" si="24">H51+H61</f>
        <v>49.2</v>
      </c>
      <c r="I62" s="32">
        <f t="shared" ref="I62" si="25">I51+I61</f>
        <v>267.7</v>
      </c>
      <c r="J62" s="32">
        <f t="shared" ref="J62" si="26">J51+J61</f>
        <v>1362.6</v>
      </c>
      <c r="K62" s="32"/>
      <c r="L62" s="32"/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4.5" x14ac:dyDescent="0.35">
      <c r="A64" s="23"/>
      <c r="B64" s="15"/>
      <c r="C64" s="11"/>
      <c r="D64" s="6"/>
      <c r="E64" s="42" t="s">
        <v>86</v>
      </c>
      <c r="F64" s="43">
        <v>100</v>
      </c>
      <c r="G64" s="43">
        <v>9.6</v>
      </c>
      <c r="H64" s="43">
        <v>7.2</v>
      </c>
      <c r="I64" s="43">
        <v>48</v>
      </c>
      <c r="J64" s="43">
        <v>266.2</v>
      </c>
      <c r="K64" s="44">
        <v>50.23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87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</v>
      </c>
      <c r="K66" s="44" t="s">
        <v>44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7">SUM(G63:G69)</f>
        <v>19.5</v>
      </c>
      <c r="H70" s="19">
        <f t="shared" ref="H70" si="28">SUM(H63:H69)</f>
        <v>19.3</v>
      </c>
      <c r="I70" s="19">
        <f t="shared" ref="I70" si="29">SUM(I63:I69)</f>
        <v>97.1</v>
      </c>
      <c r="J70" s="19">
        <f t="shared" ref="J70" si="30">SUM(J63:J69)</f>
        <v>609.5</v>
      </c>
      <c r="K70" s="25"/>
      <c r="L70" s="19"/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1.2</v>
      </c>
      <c r="H71" s="43">
        <v>0.21</v>
      </c>
      <c r="I71" s="43">
        <v>6.12</v>
      </c>
      <c r="J71" s="43">
        <v>31.3</v>
      </c>
      <c r="K71" s="44">
        <v>16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90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91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92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94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96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84</v>
      </c>
      <c r="F77" s="43">
        <v>50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44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1">SUM(G71:G79)</f>
        <v>27.200000000000003</v>
      </c>
      <c r="H80" s="19">
        <f t="shared" ref="H80" si="32">SUM(H71:H79)</f>
        <v>29.310000000000006</v>
      </c>
      <c r="I80" s="19">
        <f t="shared" ref="I80" si="33">SUM(I71:I79)</f>
        <v>82.72</v>
      </c>
      <c r="J80" s="19">
        <f t="shared" ref="J80" si="34">SUM(J71:J79)</f>
        <v>703.59999999999991</v>
      </c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1270</v>
      </c>
      <c r="G81" s="32">
        <f t="shared" ref="G81" si="35">G70+G80</f>
        <v>46.7</v>
      </c>
      <c r="H81" s="32">
        <f t="shared" ref="H81" si="36">H70+H80</f>
        <v>48.610000000000007</v>
      </c>
      <c r="I81" s="32">
        <f t="shared" ref="I81" si="37">I70+I80</f>
        <v>179.82</v>
      </c>
      <c r="J81" s="32">
        <f t="shared" ref="J81" si="38">J70+J80</f>
        <v>1313.1</v>
      </c>
      <c r="K81" s="32"/>
      <c r="L81" s="32"/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46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99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44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100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 t="s">
        <v>44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19</v>
      </c>
      <c r="H89" s="19">
        <f t="shared" ref="H89" si="40">SUM(H82:H88)</f>
        <v>19.2</v>
      </c>
      <c r="I89" s="19">
        <f t="shared" ref="I89" si="41">SUM(I82:I88)</f>
        <v>59.7</v>
      </c>
      <c r="J89" s="19">
        <f t="shared" ref="J89" si="42">SUM(J82:J88)</f>
        <v>486.70000000000005</v>
      </c>
      <c r="K89" s="25"/>
      <c r="L89" s="19"/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0.74</v>
      </c>
      <c r="H90" s="43">
        <v>0.08</v>
      </c>
      <c r="I90" s="43">
        <v>2.2000000000000002</v>
      </c>
      <c r="J90" s="43">
        <v>12.2</v>
      </c>
      <c r="K90" s="44">
        <v>17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103</v>
      </c>
      <c r="F92" s="43">
        <v>90</v>
      </c>
      <c r="G92" s="43">
        <v>11.71</v>
      </c>
      <c r="H92" s="43">
        <v>8.83</v>
      </c>
      <c r="I92" s="43">
        <v>10.29</v>
      </c>
      <c r="J92" s="43">
        <v>167.6</v>
      </c>
      <c r="K92" s="44" t="s">
        <v>104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105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56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84</v>
      </c>
      <c r="F96" s="43">
        <v>50</v>
      </c>
      <c r="G96" s="43">
        <v>3.3</v>
      </c>
      <c r="H96" s="43">
        <v>0.6</v>
      </c>
      <c r="I96" s="43">
        <v>19.8</v>
      </c>
      <c r="J96" s="43">
        <v>97.8</v>
      </c>
      <c r="K96" s="44" t="s">
        <v>44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37.849999999999994</v>
      </c>
      <c r="H99" s="19">
        <f t="shared" ref="H99" si="44">SUM(H90:H98)</f>
        <v>33.11</v>
      </c>
      <c r="I99" s="19">
        <f t="shared" ref="I99" si="45">SUM(I90:I98)</f>
        <v>112.38999999999999</v>
      </c>
      <c r="J99" s="19">
        <f t="shared" ref="J99" si="46">SUM(J90:J98)</f>
        <v>900</v>
      </c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1280</v>
      </c>
      <c r="G100" s="32">
        <f t="shared" ref="G100" si="47">G89+G99</f>
        <v>56.849999999999994</v>
      </c>
      <c r="H100" s="32">
        <f t="shared" ref="H100" si="48">H89+H99</f>
        <v>52.31</v>
      </c>
      <c r="I100" s="32">
        <f t="shared" ref="I100" si="49">I89+I99</f>
        <v>172.08999999999997</v>
      </c>
      <c r="J100" s="32">
        <f t="shared" ref="J100" si="50">J89+J99</f>
        <v>1386.7</v>
      </c>
      <c r="K100" s="32"/>
      <c r="L100" s="32"/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145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/>
    </row>
    <row r="102" spans="1:12" ht="14.5" x14ac:dyDescent="0.35">
      <c r="A102" s="23"/>
      <c r="B102" s="15"/>
      <c r="C102" s="11"/>
      <c r="D102" s="6"/>
      <c r="E102" s="42" t="s">
        <v>107</v>
      </c>
      <c r="F102" s="43">
        <v>100</v>
      </c>
      <c r="G102" s="43">
        <v>0.7</v>
      </c>
      <c r="H102" s="43">
        <v>0.3</v>
      </c>
      <c r="I102" s="43">
        <v>12</v>
      </c>
      <c r="J102" s="43">
        <v>53.4</v>
      </c>
      <c r="K102" s="44">
        <v>102.2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106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16.900000000000002</v>
      </c>
      <c r="H108" s="19">
        <f t="shared" si="51"/>
        <v>14.2</v>
      </c>
      <c r="I108" s="19">
        <f t="shared" si="51"/>
        <v>106.5</v>
      </c>
      <c r="J108" s="19">
        <f t="shared" si="51"/>
        <v>621.29999999999995</v>
      </c>
      <c r="K108" s="25"/>
      <c r="L108" s="19"/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110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111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112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46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84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44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2">SUM(G109:G117)</f>
        <v>33.9</v>
      </c>
      <c r="H118" s="19">
        <f t="shared" si="52"/>
        <v>30.5</v>
      </c>
      <c r="I118" s="19">
        <f t="shared" si="52"/>
        <v>106.49999999999999</v>
      </c>
      <c r="J118" s="19">
        <f t="shared" si="52"/>
        <v>836.80000000000007</v>
      </c>
      <c r="K118" s="25"/>
      <c r="L118" s="19"/>
    </row>
    <row r="119" spans="1:12" ht="14.5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3">G108+G118</f>
        <v>50.8</v>
      </c>
      <c r="H119" s="32">
        <f t="shared" ref="H119" si="54">H108+H118</f>
        <v>44.7</v>
      </c>
      <c r="I119" s="32">
        <f t="shared" ref="I119" si="55">I108+I118</f>
        <v>213</v>
      </c>
      <c r="J119" s="32">
        <f t="shared" ref="J119" si="56">J108+J118</f>
        <v>1458.1</v>
      </c>
      <c r="K119" s="32"/>
      <c r="L119" s="32"/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114</v>
      </c>
      <c r="L120" s="40"/>
    </row>
    <row r="121" spans="1:12" ht="14.5" x14ac:dyDescent="0.35">
      <c r="A121" s="14"/>
      <c r="B121" s="15"/>
      <c r="C121" s="11"/>
      <c r="D121" s="6"/>
      <c r="E121" s="42" t="s">
        <v>115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 t="s">
        <v>116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17.100000000000001</v>
      </c>
      <c r="H127" s="19">
        <f t="shared" si="57"/>
        <v>14.7</v>
      </c>
      <c r="I127" s="19">
        <f t="shared" si="57"/>
        <v>84.8</v>
      </c>
      <c r="J127" s="19">
        <f t="shared" si="57"/>
        <v>539.9</v>
      </c>
      <c r="K127" s="25"/>
      <c r="L127" s="19"/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0.64</v>
      </c>
      <c r="H128" s="43">
        <v>0.1</v>
      </c>
      <c r="I128" s="43">
        <v>2.04</v>
      </c>
      <c r="J128" s="43">
        <v>11.6</v>
      </c>
      <c r="K128" s="44">
        <v>13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118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119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120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121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122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84</v>
      </c>
      <c r="F134" s="43">
        <v>50</v>
      </c>
      <c r="G134" s="43">
        <v>3.3</v>
      </c>
      <c r="H134" s="43">
        <v>0.6</v>
      </c>
      <c r="I134" s="43">
        <v>19.8</v>
      </c>
      <c r="J134" s="43">
        <v>97.8</v>
      </c>
      <c r="K134" s="44" t="s">
        <v>44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8">SUM(G128:G136)</f>
        <v>35.739999999999995</v>
      </c>
      <c r="H137" s="19">
        <f t="shared" si="58"/>
        <v>35.700000000000003</v>
      </c>
      <c r="I137" s="19">
        <f t="shared" si="58"/>
        <v>88.74</v>
      </c>
      <c r="J137" s="19">
        <f t="shared" si="58"/>
        <v>819.89999999999986</v>
      </c>
      <c r="K137" s="25"/>
      <c r="L137" s="19"/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59">G127+G137</f>
        <v>52.839999999999996</v>
      </c>
      <c r="H138" s="32">
        <f t="shared" ref="H138" si="60">H127+H137</f>
        <v>50.400000000000006</v>
      </c>
      <c r="I138" s="32">
        <f t="shared" ref="I138" si="61">I127+I137</f>
        <v>173.54</v>
      </c>
      <c r="J138" s="32">
        <f t="shared" ref="J138" si="62">J127+J137</f>
        <v>1359.7999999999997</v>
      </c>
      <c r="K138" s="32"/>
      <c r="L138" s="32"/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59</v>
      </c>
      <c r="L139" s="40"/>
    </row>
    <row r="140" spans="1:12" ht="14.5" x14ac:dyDescent="0.35">
      <c r="A140" s="23"/>
      <c r="B140" s="15"/>
      <c r="C140" s="11"/>
      <c r="D140" s="6"/>
      <c r="E140" s="42" t="s">
        <v>124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42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44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63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44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24.4</v>
      </c>
      <c r="H146" s="19">
        <f t="shared" si="63"/>
        <v>21.6</v>
      </c>
      <c r="I146" s="19">
        <f t="shared" si="63"/>
        <v>89.1</v>
      </c>
      <c r="J146" s="19">
        <f t="shared" si="63"/>
        <v>647.4</v>
      </c>
      <c r="K146" s="25"/>
      <c r="L146" s="19"/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1.05</v>
      </c>
      <c r="H147" s="43">
        <v>2.06</v>
      </c>
      <c r="I147" s="43">
        <v>2.93</v>
      </c>
      <c r="J147" s="43">
        <v>34.5</v>
      </c>
      <c r="K147" s="44" t="s">
        <v>126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127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128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129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130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131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132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84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 t="s">
        <v>44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4">SUM(G147:G155)</f>
        <v>32.949999999999996</v>
      </c>
      <c r="H156" s="19">
        <f t="shared" si="64"/>
        <v>30.16</v>
      </c>
      <c r="I156" s="19">
        <f t="shared" si="64"/>
        <v>86.13</v>
      </c>
      <c r="J156" s="19">
        <f t="shared" si="64"/>
        <v>748.7</v>
      </c>
      <c r="K156" s="25"/>
      <c r="L156" s="19"/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1250</v>
      </c>
      <c r="G157" s="32">
        <f t="shared" ref="G157" si="65">G146+G156</f>
        <v>57.349999999999994</v>
      </c>
      <c r="H157" s="32">
        <f t="shared" ref="H157" si="66">H146+H156</f>
        <v>51.760000000000005</v>
      </c>
      <c r="I157" s="32">
        <f t="shared" ref="I157" si="67">I146+I156</f>
        <v>175.23</v>
      </c>
      <c r="J157" s="32">
        <f t="shared" ref="J157" si="68">J146+J156</f>
        <v>1396.1</v>
      </c>
      <c r="K157" s="32"/>
      <c r="L157" s="32"/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92</v>
      </c>
      <c r="L158" s="40"/>
    </row>
    <row r="159" spans="1:12" ht="14.5" x14ac:dyDescent="0.35">
      <c r="A159" s="23"/>
      <c r="B159" s="15"/>
      <c r="C159" s="11"/>
      <c r="D159" s="6"/>
      <c r="E159" s="42" t="s">
        <v>82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46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106</v>
      </c>
      <c r="F160" s="43">
        <v>200</v>
      </c>
      <c r="G160" s="43">
        <v>0.3</v>
      </c>
      <c r="H160" s="43">
        <v>0.2</v>
      </c>
      <c r="I160" s="43">
        <v>1.6</v>
      </c>
      <c r="J160" s="43">
        <v>8.6</v>
      </c>
      <c r="K160" s="44" t="s">
        <v>133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134</v>
      </c>
      <c r="F163" s="43">
        <v>50</v>
      </c>
      <c r="G163" s="43">
        <v>0.7</v>
      </c>
      <c r="H163" s="43">
        <v>0.1</v>
      </c>
      <c r="I163" s="43">
        <v>3.5</v>
      </c>
      <c r="J163" s="43">
        <v>16.899999999999999</v>
      </c>
      <c r="K163" s="44" t="s">
        <v>135</v>
      </c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18.7</v>
      </c>
      <c r="H165" s="19">
        <f t="shared" si="69"/>
        <v>17.900000000000002</v>
      </c>
      <c r="I165" s="19">
        <f t="shared" si="69"/>
        <v>70.7</v>
      </c>
      <c r="J165" s="19">
        <f t="shared" si="69"/>
        <v>517.6</v>
      </c>
      <c r="K165" s="25"/>
      <c r="L165" s="19"/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105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137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138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81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84</v>
      </c>
      <c r="F172" s="43">
        <v>50</v>
      </c>
      <c r="G172" s="43">
        <v>3.3</v>
      </c>
      <c r="H172" s="43">
        <v>0.6</v>
      </c>
      <c r="I172" s="43">
        <v>19.8</v>
      </c>
      <c r="J172" s="43">
        <v>97.8</v>
      </c>
      <c r="K172" s="44" t="s">
        <v>44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28.8</v>
      </c>
      <c r="H175" s="19">
        <f t="shared" si="70"/>
        <v>25.1</v>
      </c>
      <c r="I175" s="19">
        <f t="shared" si="70"/>
        <v>106.1</v>
      </c>
      <c r="J175" s="19">
        <f t="shared" si="70"/>
        <v>765.8</v>
      </c>
      <c r="K175" s="25"/>
      <c r="L175" s="19"/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1210</v>
      </c>
      <c r="G176" s="32">
        <f t="shared" ref="G176" si="71">G165+G175</f>
        <v>47.5</v>
      </c>
      <c r="H176" s="32">
        <f t="shared" ref="H176" si="72">H165+H175</f>
        <v>43</v>
      </c>
      <c r="I176" s="32">
        <f t="shared" ref="I176" si="73">I165+I175</f>
        <v>176.8</v>
      </c>
      <c r="J176" s="32">
        <f t="shared" ref="J176" si="74">J165+J175</f>
        <v>1283.4000000000001</v>
      </c>
      <c r="K176" s="32"/>
      <c r="L176" s="32"/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120</v>
      </c>
      <c r="G177" s="40">
        <v>23.7</v>
      </c>
      <c r="H177" s="40">
        <v>107</v>
      </c>
      <c r="I177" s="40">
        <v>18.100000000000001</v>
      </c>
      <c r="J177" s="40">
        <v>263.89999999999998</v>
      </c>
      <c r="K177" s="41" t="s">
        <v>74</v>
      </c>
      <c r="L177" s="40"/>
    </row>
    <row r="178" spans="1:12" ht="14.5" x14ac:dyDescent="0.35">
      <c r="A178" s="23"/>
      <c r="B178" s="15"/>
      <c r="C178" s="11"/>
      <c r="D178" s="6"/>
      <c r="E178" s="42" t="s">
        <v>139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140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122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44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141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 t="s">
        <v>44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5">SUM(G177:G183)</f>
        <v>27.7</v>
      </c>
      <c r="H184" s="19">
        <f t="shared" si="75"/>
        <v>107.5</v>
      </c>
      <c r="I184" s="19">
        <f t="shared" si="75"/>
        <v>67.7</v>
      </c>
      <c r="J184" s="19">
        <f t="shared" si="75"/>
        <v>483.69999999999993</v>
      </c>
      <c r="K184" s="25"/>
      <c r="L184" s="19"/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0.74</v>
      </c>
      <c r="H185" s="43">
        <v>0.08</v>
      </c>
      <c r="I185" s="43">
        <v>2.2000000000000002</v>
      </c>
      <c r="J185" s="43">
        <v>12.5</v>
      </c>
      <c r="K185" s="44">
        <v>17</v>
      </c>
      <c r="L185" s="51"/>
    </row>
    <row r="186" spans="1:12" ht="14.5" x14ac:dyDescent="0.35">
      <c r="A186" s="23"/>
      <c r="B186" s="15"/>
      <c r="C186" s="11"/>
      <c r="D186" s="7" t="s">
        <v>27</v>
      </c>
      <c r="E186" s="42" t="s">
        <v>142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147</v>
      </c>
      <c r="F187" s="43">
        <v>200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143</v>
      </c>
      <c r="L187" s="43"/>
    </row>
    <row r="188" spans="1:12" ht="14.5" x14ac:dyDescent="0.35">
      <c r="A188" s="23"/>
      <c r="B188" s="15"/>
      <c r="C188" s="11"/>
      <c r="D188" s="7" t="s">
        <v>30</v>
      </c>
      <c r="E188" s="42" t="s">
        <v>144</v>
      </c>
      <c r="F188" s="43">
        <v>200</v>
      </c>
      <c r="G188" s="43">
        <v>1</v>
      </c>
      <c r="H188" s="43">
        <v>0.2</v>
      </c>
      <c r="I188" s="43">
        <v>20.2</v>
      </c>
      <c r="J188" s="43">
        <v>86.6</v>
      </c>
      <c r="K188" s="44" t="s">
        <v>44</v>
      </c>
      <c r="L188" s="43"/>
    </row>
    <row r="189" spans="1:12" ht="14.5" x14ac:dyDescent="0.3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32</v>
      </c>
      <c r="E190" s="42" t="s">
        <v>84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44</v>
      </c>
      <c r="L190" s="51"/>
    </row>
    <row r="191" spans="1:12" ht="14.5" x14ac:dyDescent="0.3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4"/>
      <c r="B193" s="17"/>
      <c r="C193" s="8"/>
      <c r="D193" s="18" t="s">
        <v>33</v>
      </c>
      <c r="E193" s="9"/>
      <c r="F193" s="19">
        <f>SUM(F185:F192)</f>
        <v>710</v>
      </c>
      <c r="G193" s="19">
        <f t="shared" ref="G193:J193" si="76">SUM(G185:G192)</f>
        <v>24.740000000000002</v>
      </c>
      <c r="H193" s="19">
        <f t="shared" si="76"/>
        <v>22.080000000000002</v>
      </c>
      <c r="I193" s="19">
        <f t="shared" si="76"/>
        <v>77.599999999999994</v>
      </c>
      <c r="J193" s="19">
        <f t="shared" si="76"/>
        <v>608.29999999999995</v>
      </c>
      <c r="K193" s="25"/>
      <c r="L193" s="19"/>
    </row>
    <row r="194" spans="1:12" ht="14.5" x14ac:dyDescent="0.25">
      <c r="A194" s="29">
        <f>A177</f>
        <v>2</v>
      </c>
      <c r="B194" s="30">
        <f>B177</f>
        <v>5</v>
      </c>
      <c r="C194" s="52" t="s">
        <v>4</v>
      </c>
      <c r="D194" s="53"/>
      <c r="E194" s="31"/>
      <c r="F194" s="32">
        <f>F184+F193</f>
        <v>1230</v>
      </c>
      <c r="G194" s="32">
        <f>G184+G193</f>
        <v>52.44</v>
      </c>
      <c r="H194" s="32">
        <f>H184+H193</f>
        <v>129.58000000000001</v>
      </c>
      <c r="I194" s="32">
        <f>I184+I193</f>
        <v>145.30000000000001</v>
      </c>
      <c r="J194" s="32">
        <f>J184+J193</f>
        <v>1092</v>
      </c>
      <c r="K194" s="32"/>
      <c r="L194" s="32"/>
    </row>
    <row r="195" spans="1:12" ht="13" x14ac:dyDescent="0.25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1250</v>
      </c>
      <c r="G195" s="34">
        <f>(G24+G43+G62+G81+G100+G119+G138+G157+G176+G194)/(IF(G24=0,0,1)+IF(G43=0,0,1)+IF(G62=0,0,1)+IF(G81=0,0,1)+IF(G100=0,0,1)+IF(G119=0,0,1)+IF(G138=0,0,1)+IF(G157=0,0,1)+IF(G176=0,0,1)+IF(G194=0,0,1))</f>
        <v>52.166000000000011</v>
      </c>
      <c r="H195" s="34">
        <f>(H24+H43+H62+H81+H100+H119+H138+H157+H176+H194)/(IF(H24=0,0,1)+IF(H43=0,0,1)+IF(H62=0,0,1)+IF(H81=0,0,1)+IF(H100=0,0,1)+IF(H119=0,0,1)+IF(H138=0,0,1)+IF(H157=0,0,1)+IF(H176=0,0,1)+IF(H194=0,0,1))</f>
        <v>56.934000000000005</v>
      </c>
      <c r="I195" s="34">
        <f>(I24+I43+I62+I81+I100+I119+I138+I157+I176+I194)/(IF(I24=0,0,1)+IF(I43=0,0,1)+IF(I62=0,0,1)+IF(I81=0,0,1)+IF(I100=0,0,1)+IF(I119=0,0,1)+IF(I138=0,0,1)+IF(I157=0,0,1)+IF(I176=0,0,1)+IF(I194=0,0,1))</f>
        <v>185.78199999999998</v>
      </c>
      <c r="J195" s="34">
        <f>(J24+J43+J62+J81+J100+J119+J138+J157+J176+J194)/(IF(J24=0,0,1)+IF(J43=0,0,1)+IF(J62=0,0,1)+IF(J81=0,0,1)+IF(J100=0,0,1)+IF(J119=0,0,1)+IF(J138=0,0,1)+IF(J157=0,0,1)+IF(J176=0,0,1)+IF(J194=0,0,1))</f>
        <v>1334.5499999999997</v>
      </c>
      <c r="K195" s="34"/>
      <c r="L195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cp:lastPrinted>2024-12-11T06:30:54Z</cp:lastPrinted>
  <dcterms:created xsi:type="dcterms:W3CDTF">2022-05-16T14:23:56Z</dcterms:created>
  <dcterms:modified xsi:type="dcterms:W3CDTF">2025-01-07T18:39:20Z</dcterms:modified>
</cp:coreProperties>
</file>